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E9CAB56D-AC1C-4787-83E4-00B44558DEC0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<sst xmlns="http://schemas.openxmlformats.org/spreadsheetml/2006/main" count="619" uniqueCount="151">
  <si>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</si>
  <si>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</si>
  <si>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</si>
  <si>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</si>
  <si>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</si>
  <si>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</si>
  <si>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</si>
  <si>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</si>
  <si>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</si>
  <si>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</si>
  <si>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</si>
  <si>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</si>
  <si>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</si>
  <si>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</si>
  <si>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</si>
  <si>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</si>
  <si>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</si>
  <si>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</si>
  <si>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</si>
  <si>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</si>
  <si>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</si>
  <si>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</si>
  <si>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</si>
  <si>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</si>
  <si>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</si>
  <si>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</si>
  <si>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</si>
  <si>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</si>
  <si>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</si>
  <si>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</si>
  <si>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</si>
  <si>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</si>
  <si>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</si>
  <si>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</si>
  <si>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</si>
  <si>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</si>
  <si>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</si>
  <si>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</si>
  <si>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</si>
  <si>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</si>
  <si>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</si>
  <si>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</si>
  <si>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</si>
  <si>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</si>
  <si>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</si>
  <si>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</si>
  <si>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</si>
  <si>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</si>
  <si>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</si>
  <si>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</si>
  <si>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</si>
  <si>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</si>
  <si>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</si>
  <si>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</si>
  <si>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</si>
  <si>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</si>
  <si>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</si>
  <si>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</si>
  <si>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</si>
  <si>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</si>
  <si>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</si>
  <si>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</si>
  <si>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</si>
  <si>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</si>
  <si>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</si>
  <si>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</si>
  <si>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</si>
  <si>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</si>
  <si>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</si>
  <si>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</si>
  <si>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</si>
  <si>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</si>
  <si>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</si>
  <si>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</si>
  <si>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</si>
  <si>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</si>
  <si>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</si>
  <si>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</si>
  <si>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</si>
  <si>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</si>
  <si>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</si>
  <si>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</si>
  <si>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</si>
  <si>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</si>
  <si>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</si>
  <si>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</si>
  <si>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</si>
  <si>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</si>
  <si>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</si>
  <si>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</si>
  <si>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</si>
  <si>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</si>
  <si>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</si>
  <si>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</si>
  <si>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</si>
  <si>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</si>
  <si>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</si>
  <si>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</si>
  <si>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</si>
  <si>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</si>
  <si>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</si>
  <si>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</si>
  <si>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</si>
  <si>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</si>
  <si>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</si>
  <si>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</si>
  <si>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</si>
  <si>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</si>
  <si>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</si>
  <si>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</si>
  <si>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</si>
  <si>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</si>
  <si>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</si>
  <si>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</si>
  <si>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</si>
  <si>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</si>
  <si>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</si>
  <si>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</si>
  <si>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</si>
  <si>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</si>
  <si>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</si>
  <si>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</si>
  <si>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</si>
  <si>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</si>
  <si>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</si>
  <si>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</si>
  <si>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</si>
  <si>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</si>
  <si>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</si>
  <si>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</si>
  <si>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</si>
  <si>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</si>
  <si>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</si>
  <si>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</si>
  <si>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</si>
  <si>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</si>
  <si>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</si>
  <si>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</si>
  <si>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</si>
  <si>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</si>
  <si>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</si>
  <si>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</si>
  <si>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</si>
  <si>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</si>
  <si>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</si>
  <si>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</si>
  <si>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</si>
  <si>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</si>
  <si>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Enero-Abril 2025</t>
  </si>
  <si>
    <t>Enero 2008 _ Abril 2025</t>
  </si>
  <si>
    <t>E N E R O   2 0 0 8   a   A B R I L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</si>
</sst>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B17" workbookViewId="0">
      <selection activeCell="I27" sqref="I27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ht="30.2" customHeight="1" x14ac:dyDescent="0.25">
      <c r="A3" s="10"/>
      <c r="B3" s="164" t="s">
        <v>130</v>
      </c>
      <c r="C3" s="165"/>
      <c r="D3" s="173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4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72" t="s">
        <v>4</v>
      </c>
      <c r="B7" s="161">
        <f>157386+4976</f>
        <v>162362</v>
      </c>
      <c r="C7" s="162">
        <f>48335+2200</f>
        <v>50535</v>
      </c>
      <c r="D7" s="163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3">
        <f>+G7+G8+G9+I7+I8+I9</f>
        <v>212897</v>
      </c>
      <c r="K7" s="5"/>
    </row>
    <row r="8" spans="1:11" ht="24.95" customHeight="1" x14ac:dyDescent="0.2">
      <c r="A8" s="172"/>
      <c r="B8" s="161"/>
      <c r="C8" s="162"/>
      <c r="D8" s="163"/>
      <c r="E8" s="10"/>
      <c r="F8" s="17" t="s">
        <v>49</v>
      </c>
      <c r="G8" s="18">
        <v>5094</v>
      </c>
      <c r="H8" s="19" t="s">
        <v>50</v>
      </c>
      <c r="I8" s="18">
        <v>1399</v>
      </c>
      <c r="J8" s="163"/>
      <c r="K8" s="5">
        <f>+J7-D7</f>
        <v>0</v>
      </c>
    </row>
    <row r="9" spans="1:11" ht="24.95" customHeight="1" x14ac:dyDescent="0.2">
      <c r="A9" s="172"/>
      <c r="B9" s="161"/>
      <c r="C9" s="162"/>
      <c r="D9" s="163"/>
      <c r="E9" s="10"/>
      <c r="F9" s="17" t="s">
        <v>75</v>
      </c>
      <c r="G9" s="18">
        <v>4176</v>
      </c>
      <c r="H9" s="19" t="s">
        <v>76</v>
      </c>
      <c r="I9" s="18">
        <v>3000</v>
      </c>
      <c r="J9" s="163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72" t="s">
        <v>21</v>
      </c>
      <c r="B26" s="170">
        <f>44507+800+7399</f>
        <v>52706</v>
      </c>
      <c r="C26" s="171">
        <f>10399+800</f>
        <v>11199</v>
      </c>
      <c r="D26" s="163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9">
        <f>G28+G29+G26+I26+G27+I28+I29</f>
        <v>63905</v>
      </c>
      <c r="K26" s="5">
        <f t="shared" si="1"/>
        <v>0</v>
      </c>
    </row>
    <row r="27" spans="1:11" ht="24.95" customHeight="1" x14ac:dyDescent="0.2">
      <c r="A27" s="172"/>
      <c r="B27" s="170"/>
      <c r="C27" s="171"/>
      <c r="D27" s="163"/>
      <c r="E27" s="10"/>
      <c r="F27" s="17" t="s">
        <v>53</v>
      </c>
      <c r="G27" s="18">
        <v>800</v>
      </c>
      <c r="H27" s="19" t="s">
        <v>54</v>
      </c>
      <c r="I27" s="18"/>
      <c r="J27" s="169"/>
      <c r="K27" s="5"/>
    </row>
    <row r="28" spans="1:11" ht="24.95" customHeight="1" x14ac:dyDescent="0.2">
      <c r="A28" s="172"/>
      <c r="B28" s="170"/>
      <c r="C28" s="171"/>
      <c r="D28" s="163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9"/>
      <c r="K28" s="5"/>
    </row>
    <row r="29" spans="1:11" ht="24.95" customHeight="1" x14ac:dyDescent="0.2">
      <c r="A29" s="172"/>
      <c r="B29" s="170"/>
      <c r="C29" s="171"/>
      <c r="D29" s="163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9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72" t="s">
        <v>23</v>
      </c>
      <c r="B31" s="170">
        <v>6137</v>
      </c>
      <c r="C31" s="171">
        <v>2838</v>
      </c>
      <c r="D31" s="163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9">
        <f>+I31+I32+G31+G32</f>
        <v>8975</v>
      </c>
      <c r="K31" s="5">
        <f>+J31-D31</f>
        <v>0</v>
      </c>
    </row>
    <row r="32" spans="1:11" ht="24.95" customHeight="1" x14ac:dyDescent="0.2">
      <c r="A32" s="172"/>
      <c r="B32" s="170"/>
      <c r="C32" s="171"/>
      <c r="D32" s="163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9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8" t="s">
        <v>41</v>
      </c>
      <c r="B50" s="168"/>
      <c r="C50" s="168"/>
      <c r="D50" s="31">
        <f>SUM(D47:D49)</f>
        <v>0</v>
      </c>
      <c r="E50" s="10"/>
      <c r="F50" s="166" t="s">
        <v>122</v>
      </c>
      <c r="G50" s="166"/>
      <c r="H50" s="166"/>
      <c r="I50" s="166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  <mergeCell ref="F50:I50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V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Y11" sqref="DY11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5" width="11.42578125" style="1" hidden="1" customWidth="1"/>
    <col min="96" max="96" width="11.42578125" style="1" customWidth="1"/>
    <col min="97" max="97" width="12.5703125" style="1" customWidth="1"/>
    <col min="98" max="98" width="11.42578125" style="1" customWidth="1"/>
    <col min="99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6" width="9" style="1" hidden="1" customWidth="1"/>
    <col min="127" max="127" width="9" style="1" customWidth="1"/>
    <col min="128" max="16384" width="9" style="1"/>
  </cols>
  <sheetData>
    <row r="1" spans="1:125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</row>
    <row r="2" spans="1:12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186" t="s">
        <v>149</v>
      </c>
      <c r="H4" s="186"/>
      <c r="I4" s="186"/>
      <c r="J4" s="186"/>
      <c r="K4" s="186"/>
      <c r="L4" s="186"/>
      <c r="M4" s="18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4">
        <v>45658</v>
      </c>
      <c r="CJ5" s="184"/>
      <c r="CK5" s="184"/>
      <c r="CL5" s="184">
        <v>45689</v>
      </c>
      <c r="CM5" s="184"/>
      <c r="CN5" s="184"/>
      <c r="CO5" s="184">
        <v>45717</v>
      </c>
      <c r="CP5" s="184"/>
      <c r="CQ5" s="184"/>
      <c r="CR5" s="184">
        <v>45748</v>
      </c>
      <c r="CS5" s="184"/>
      <c r="CT5" s="184"/>
      <c r="CU5" s="184">
        <v>45778</v>
      </c>
      <c r="CV5" s="184"/>
      <c r="CW5" s="184"/>
      <c r="CX5" s="184">
        <v>45809</v>
      </c>
      <c r="CY5" s="184"/>
      <c r="CZ5" s="184"/>
      <c r="DA5" s="184">
        <v>45839</v>
      </c>
      <c r="DB5" s="184"/>
      <c r="DC5" s="184"/>
      <c r="DD5" s="184">
        <v>45870</v>
      </c>
      <c r="DE5" s="184"/>
      <c r="DF5" s="184"/>
      <c r="DG5" s="184">
        <v>45901</v>
      </c>
      <c r="DH5" s="184"/>
      <c r="DI5" s="184"/>
      <c r="DJ5" s="184">
        <v>45931</v>
      </c>
      <c r="DK5" s="184"/>
      <c r="DL5" s="184"/>
      <c r="DM5" s="184">
        <v>45962</v>
      </c>
      <c r="DN5" s="184"/>
      <c r="DO5" s="184"/>
      <c r="DP5" s="184">
        <v>45992</v>
      </c>
      <c r="DQ5" s="184"/>
      <c r="DR5" s="184"/>
      <c r="DS5" s="185" t="s">
        <v>148</v>
      </c>
      <c r="DT5" s="185"/>
      <c r="DU5" s="185"/>
    </row>
    <row r="6" spans="1:125" ht="10.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/>
      <c r="CY7" s="138"/>
      <c r="CZ7" s="139"/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106045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148186</v>
      </c>
      <c r="N8" s="101">
        <v>21977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0</v>
      </c>
      <c r="CV8" s="141">
        <v>0</v>
      </c>
      <c r="CW8" s="147">
        <v>0</v>
      </c>
      <c r="CX8" s="140"/>
      <c r="CY8" s="141"/>
      <c r="CZ8" s="147"/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21676</v>
      </c>
      <c r="DT8" s="103">
        <v>301</v>
      </c>
      <c r="DU8" s="147">
        <v>21977</v>
      </c>
    </row>
    <row r="9" spans="1:125" s="104" customFormat="1" ht="30.2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166293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273137</v>
      </c>
      <c r="N9" s="187">
        <v>38527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0</v>
      </c>
      <c r="CV9" s="103">
        <v>0</v>
      </c>
      <c r="CW9" s="147">
        <v>0</v>
      </c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37400</v>
      </c>
      <c r="DT9" s="103">
        <v>65</v>
      </c>
      <c r="DU9" s="147">
        <v>37465</v>
      </c>
    </row>
    <row r="10" spans="1:125" s="104" customFormat="1" ht="30.2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/>
      <c r="CY10" s="103"/>
      <c r="CZ10" s="147"/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/>
      <c r="CY12" s="103"/>
      <c r="CZ12" s="147"/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/>
      <c r="CY13" s="103"/>
      <c r="CZ13" s="147"/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/>
      <c r="CY14" s="103"/>
      <c r="CZ14" s="147"/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3126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4899</v>
      </c>
      <c r="N15" s="101">
        <v>196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/>
      <c r="CY15" s="103"/>
      <c r="CZ15" s="147"/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196</v>
      </c>
      <c r="DT15" s="103">
        <v>0</v>
      </c>
      <c r="DU15" s="147">
        <v>196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/>
      <c r="CY16" s="103"/>
      <c r="CZ16" s="147"/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/>
      <c r="CY17" s="103"/>
      <c r="CZ17" s="147"/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/>
      <c r="CY18" s="103"/>
      <c r="CZ18" s="147"/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/>
      <c r="CY19" s="103"/>
      <c r="CZ19" s="147"/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/>
      <c r="CY20" s="103"/>
      <c r="CZ20" s="147"/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/>
      <c r="CY21" s="103"/>
      <c r="CZ21" s="147"/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6955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/>
      <c r="CY22" s="103"/>
      <c r="CZ22" s="147"/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/>
      <c r="CY23" s="103"/>
      <c r="CZ23" s="147"/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18317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26835</v>
      </c>
      <c r="N24" s="101">
        <v>237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/>
      <c r="CY24" s="103"/>
      <c r="CZ24" s="147"/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137</v>
      </c>
      <c r="DT24" s="103">
        <v>100</v>
      </c>
      <c r="DU24" s="147">
        <v>237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14399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20599</v>
      </c>
      <c r="N25" s="101">
        <v>1800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/>
      <c r="CY25" s="103"/>
      <c r="CZ25" s="147"/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1800</v>
      </c>
      <c r="DT25" s="103">
        <v>0</v>
      </c>
      <c r="DU25" s="147">
        <v>1800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/>
      <c r="CY26" s="103"/>
      <c r="CZ26" s="147"/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/>
      <c r="CY27" s="103"/>
      <c r="CZ27" s="147"/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/>
      <c r="CY28" s="103"/>
      <c r="CZ28" s="147"/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/>
      <c r="CY29" s="103"/>
      <c r="CZ29" s="147"/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37235</v>
      </c>
      <c r="H30" s="127">
        <v>36535</v>
      </c>
      <c r="I30" s="127" t="s">
        <v>88</v>
      </c>
      <c r="J30" s="130">
        <v>19379</v>
      </c>
      <c r="K30" s="98">
        <v>17979</v>
      </c>
      <c r="L30" s="190">
        <v>63905</v>
      </c>
      <c r="M30" s="180">
        <v>66005</v>
      </c>
      <c r="N30" s="187">
        <v>2100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0</v>
      </c>
      <c r="CV30" s="103">
        <v>0</v>
      </c>
      <c r="CW30" s="147">
        <v>0</v>
      </c>
      <c r="CX30" s="102"/>
      <c r="CY30" s="103"/>
      <c r="CZ30" s="147"/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700</v>
      </c>
      <c r="DT30" s="103">
        <v>1400</v>
      </c>
      <c r="DU30" s="147">
        <v>2100</v>
      </c>
    </row>
    <row r="31" spans="1:125" s="104" customFormat="1" ht="30.2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/>
      <c r="CY31" s="103"/>
      <c r="CZ31" s="147"/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/>
      <c r="CY32" s="103"/>
      <c r="CZ32" s="147"/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/>
      <c r="CY33" s="103"/>
      <c r="CZ33" s="147"/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664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3455</v>
      </c>
      <c r="N34" s="101">
        <v>1063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/>
      <c r="CY34" s="103"/>
      <c r="CZ34" s="147"/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664</v>
      </c>
      <c r="DT34" s="103">
        <v>399</v>
      </c>
      <c r="DU34" s="147">
        <v>1063</v>
      </c>
    </row>
    <row r="35" spans="1:125" s="104" customFormat="1" ht="30.2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5140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10522</v>
      </c>
      <c r="N35" s="187">
        <v>1547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/>
      <c r="CY35" s="103"/>
      <c r="CZ35" s="147"/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985</v>
      </c>
      <c r="DT35" s="103">
        <v>562</v>
      </c>
      <c r="DU35" s="147">
        <v>1547</v>
      </c>
    </row>
    <row r="36" spans="1:125" s="104" customFormat="1" ht="30.2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/>
      <c r="CY36" s="103"/>
      <c r="CZ36" s="147"/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7261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9652</v>
      </c>
      <c r="N37" s="101">
        <v>3185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0</v>
      </c>
      <c r="CV37" s="103">
        <v>0</v>
      </c>
      <c r="CW37" s="147">
        <v>0</v>
      </c>
      <c r="CX37" s="102"/>
      <c r="CY37" s="103"/>
      <c r="CZ37" s="147"/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2861</v>
      </c>
      <c r="DT37" s="103">
        <v>324</v>
      </c>
      <c r="DU37" s="147">
        <v>3185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/>
      <c r="CY38" s="103"/>
      <c r="CZ38" s="147"/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/>
      <c r="CY39" s="103"/>
      <c r="CZ39" s="147"/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/>
      <c r="CY40" s="103"/>
      <c r="CZ40" s="147"/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/>
      <c r="CY41" s="103"/>
      <c r="CZ41" s="147"/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/>
      <c r="CY42" s="103"/>
      <c r="CZ42" s="147"/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39790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51790</v>
      </c>
      <c r="N43" s="101">
        <v>6600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/>
      <c r="CY43" s="103"/>
      <c r="CZ43" s="147"/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5600</v>
      </c>
      <c r="DT43" s="103">
        <v>1000</v>
      </c>
      <c r="DU43" s="147">
        <v>6600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/>
      <c r="CY44" s="103"/>
      <c r="CZ44" s="147"/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140114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188794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/>
      <c r="CV45" s="108"/>
      <c r="CW45" s="148"/>
      <c r="CX45" s="107"/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-24562</v>
      </c>
      <c r="DT45" s="108">
        <v>0</v>
      </c>
      <c r="DU45" s="148">
        <v>-24562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1046501</v>
      </c>
      <c r="H46" s="9">
        <v>833601</v>
      </c>
      <c r="I46" s="21" t="s">
        <v>117</v>
      </c>
      <c r="J46" s="9">
        <v>354716</v>
      </c>
      <c r="K46" s="9">
        <v>345845</v>
      </c>
      <c r="L46" s="9">
        <v>1343660</v>
      </c>
      <c r="M46" s="9">
        <v>1401217</v>
      </c>
      <c r="N46" s="35">
        <v>57557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0</v>
      </c>
      <c r="CV46" s="95">
        <v>0</v>
      </c>
      <c r="CW46" s="95">
        <v>0</v>
      </c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72786</v>
      </c>
      <c r="DT46" s="95">
        <v>8871</v>
      </c>
      <c r="DU46" s="95">
        <v>81657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27297</v>
      </c>
      <c r="H50" s="127">
        <v>16635</v>
      </c>
      <c r="I50" s="127"/>
      <c r="J50" s="130">
        <v>0</v>
      </c>
      <c r="K50" s="105"/>
      <c r="L50" s="99">
        <v>16635</v>
      </c>
      <c r="M50" s="100">
        <v>27297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0</v>
      </c>
      <c r="CV50" s="103"/>
      <c r="CW50" s="147">
        <v>0</v>
      </c>
      <c r="CX50" s="102"/>
      <c r="CY50" s="103"/>
      <c r="CZ50" s="147"/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10662</v>
      </c>
      <c r="DT50" s="103">
        <v>0</v>
      </c>
      <c r="DU50" s="147">
        <v>10662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/>
      <c r="CY51" s="108"/>
      <c r="CZ51" s="148"/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140114</v>
      </c>
      <c r="H52" s="47"/>
      <c r="I52" s="48" t="s">
        <v>114</v>
      </c>
      <c r="J52" s="9">
        <v>48680</v>
      </c>
      <c r="K52" s="41"/>
      <c r="L52" s="21"/>
      <c r="M52" s="9">
        <v>188794</v>
      </c>
      <c r="N52" s="35">
        <v>188794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0</v>
      </c>
      <c r="CV52" s="95"/>
      <c r="CW52" s="95">
        <v>0</v>
      </c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24562</v>
      </c>
      <c r="DT52" s="95">
        <v>0</v>
      </c>
      <c r="DU52" s="95">
        <v>24562</v>
      </c>
    </row>
    <row r="53" spans="1:125" ht="20.100000000000001" customHeight="1" x14ac:dyDescent="0.2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92">
        <v>45782</v>
      </c>
      <c r="DU54" s="192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F31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7" t="s">
        <v>150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106045</v>
      </c>
      <c r="E6" s="67">
        <v>25</v>
      </c>
      <c r="F6" s="8">
        <v>12530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148186</v>
      </c>
      <c r="N6" s="2">
        <v>148186</v>
      </c>
    </row>
    <row r="7" spans="1:14" ht="24.95" customHeight="1" x14ac:dyDescent="0.2">
      <c r="A7" s="207" t="s">
        <v>4</v>
      </c>
      <c r="B7" s="7" t="s">
        <v>47</v>
      </c>
      <c r="C7" s="20">
        <v>166600</v>
      </c>
      <c r="D7" s="20">
        <v>166293</v>
      </c>
      <c r="E7" s="67">
        <v>1</v>
      </c>
      <c r="F7" s="8">
        <v>306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273137</v>
      </c>
      <c r="N7" s="2">
        <v>236693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3126</v>
      </c>
      <c r="E13" s="67"/>
      <c r="F13" s="8">
        <v>474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4899</v>
      </c>
      <c r="N13" s="2">
        <v>4899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6955</v>
      </c>
      <c r="N20" s="2">
        <v>6955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18317</v>
      </c>
      <c r="E22" s="67"/>
      <c r="F22" s="8">
        <v>1883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26835</v>
      </c>
      <c r="N22" s="2">
        <v>26835</v>
      </c>
    </row>
    <row r="23" spans="1:14" ht="24.95" customHeight="1" x14ac:dyDescent="0.2">
      <c r="A23" s="6" t="s">
        <v>16</v>
      </c>
      <c r="B23" s="7" t="s">
        <v>77</v>
      </c>
      <c r="C23" s="20">
        <v>14600</v>
      </c>
      <c r="D23" s="20">
        <v>14399</v>
      </c>
      <c r="E23" s="67"/>
      <c r="F23" s="8">
        <v>201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20599</v>
      </c>
      <c r="N23" s="2">
        <v>20599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72" t="s">
        <v>21</v>
      </c>
      <c r="B28" s="7" t="s">
        <v>87</v>
      </c>
      <c r="C28" s="20">
        <v>39600</v>
      </c>
      <c r="D28" s="20">
        <v>37235</v>
      </c>
      <c r="E28" s="67">
        <v>29</v>
      </c>
      <c r="F28" s="8">
        <v>2336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66005</v>
      </c>
      <c r="N28" s="2">
        <v>56614</v>
      </c>
    </row>
    <row r="29" spans="1:14" ht="24.95" customHeight="1" x14ac:dyDescent="0.2">
      <c r="A29" s="172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72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72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1200</v>
      </c>
      <c r="D32" s="20">
        <v>664</v>
      </c>
      <c r="E32" s="67"/>
      <c r="F32" s="8">
        <v>536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3455</v>
      </c>
      <c r="N32" s="2">
        <v>3455</v>
      </c>
    </row>
    <row r="33" spans="1:14" ht="24.95" customHeight="1" x14ac:dyDescent="0.2">
      <c r="A33" s="172" t="s">
        <v>23</v>
      </c>
      <c r="B33" s="7" t="s">
        <v>92</v>
      </c>
      <c r="C33" s="20">
        <v>5600</v>
      </c>
      <c r="D33" s="20">
        <v>5140</v>
      </c>
      <c r="E33" s="67"/>
      <c r="F33" s="8">
        <v>460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10522</v>
      </c>
      <c r="N33" s="2">
        <v>9122</v>
      </c>
    </row>
    <row r="34" spans="1:14" ht="24.95" customHeight="1" x14ac:dyDescent="0.2">
      <c r="A34" s="172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7261</v>
      </c>
      <c r="E35" s="67"/>
      <c r="F35" s="8">
        <v>3139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9652</v>
      </c>
      <c r="N35" s="2">
        <v>9652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39790</v>
      </c>
      <c r="E41" s="67">
        <v>5</v>
      </c>
      <c r="F41" s="8">
        <v>1005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51790</v>
      </c>
      <c r="N41" s="2">
        <v>51790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140114</v>
      </c>
      <c r="D43" s="20">
        <v>140114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188794</v>
      </c>
      <c r="N43" s="2">
        <v>188794</v>
      </c>
    </row>
    <row r="44" spans="1:14" ht="39.950000000000003" customHeight="1" x14ac:dyDescent="0.2">
      <c r="A44" s="21" t="s">
        <v>33</v>
      </c>
      <c r="B44" s="21" t="s">
        <v>42</v>
      </c>
      <c r="C44" s="9">
        <v>1073074</v>
      </c>
      <c r="D44" s="9">
        <v>1046501</v>
      </c>
      <c r="E44" s="9">
        <v>192</v>
      </c>
      <c r="F44" s="9">
        <v>26381</v>
      </c>
      <c r="G44" s="71"/>
      <c r="H44" s="72" t="s">
        <v>117</v>
      </c>
      <c r="I44" s="73">
        <v>360400</v>
      </c>
      <c r="J44" s="73">
        <v>354716</v>
      </c>
      <c r="K44" s="73">
        <v>44</v>
      </c>
      <c r="L44" s="73">
        <v>5640</v>
      </c>
      <c r="M44" s="88">
        <v>1401217</v>
      </c>
      <c r="N44" s="2">
        <v>1401217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61297</v>
      </c>
      <c r="E48" s="83"/>
      <c r="F48" s="83">
        <v>140114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27297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6" workbookViewId="0">
      <selection activeCell="M53" sqref="M53:N5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7" t="s">
        <v>139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ht="30.2" customHeight="1" x14ac:dyDescent="0.25">
      <c r="A3" s="10"/>
      <c r="B3" s="11" t="s">
        <v>34</v>
      </c>
      <c r="C3" s="11" t="s">
        <v>36</v>
      </c>
      <c r="D3" s="173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176102</v>
      </c>
      <c r="H6" s="19" t="s">
        <v>44</v>
      </c>
      <c r="I6" s="18">
        <v>66481</v>
      </c>
      <c r="J6" s="57">
        <v>242583</v>
      </c>
      <c r="L6" s="90">
        <v>0.27405465345881613</v>
      </c>
      <c r="M6" s="90">
        <v>0.1874203588222691</v>
      </c>
      <c r="N6" s="90">
        <v>4.7445185149766242E-2</v>
      </c>
      <c r="O6" s="2"/>
    </row>
    <row r="7" spans="1:16" ht="24.95" customHeight="1" x14ac:dyDescent="0.2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236350</v>
      </c>
      <c r="H7" s="19" t="s">
        <v>48</v>
      </c>
      <c r="I7" s="18">
        <v>94740</v>
      </c>
      <c r="J7" s="212">
        <v>367534</v>
      </c>
      <c r="L7" s="215">
        <v>0.28024073963225171</v>
      </c>
      <c r="M7" s="215">
        <v>0.29036750527182309</v>
      </c>
      <c r="N7" s="215">
        <v>7.3506102195448675E-2</v>
      </c>
    </row>
    <row r="8" spans="1:16" ht="24.95" customHeight="1" x14ac:dyDescent="0.2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4.95" customHeight="1" x14ac:dyDescent="0.2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4.95" customHeight="1" x14ac:dyDescent="0.2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4.95" customHeight="1" x14ac:dyDescent="0.2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2"/>
      <c r="L11" s="215"/>
      <c r="M11" s="215"/>
      <c r="N11" s="215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5.7454414235613843E-3</v>
      </c>
      <c r="N12" s="90">
        <v>1.4544499531478708E-3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3126</v>
      </c>
      <c r="H13" s="19" t="s">
        <v>56</v>
      </c>
      <c r="I13" s="18">
        <v>1773</v>
      </c>
      <c r="J13" s="57">
        <v>4899</v>
      </c>
      <c r="L13" s="90">
        <v>0.36191059399877529</v>
      </c>
      <c r="M13" s="90">
        <v>4.9983648890943744E-3</v>
      </c>
      <c r="N13" s="90">
        <v>1.2653286393185352E-3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2.8219758905716121E-3</v>
      </c>
      <c r="N14" s="90">
        <v>7.1437900054024462E-4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2.4977728661802682E-3</v>
      </c>
      <c r="N15" s="90">
        <v>6.3230748699166512E-4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2.2553253870702195E-3</v>
      </c>
      <c r="N16" s="90">
        <v>5.7093226816403169E-4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1.0622582573100734E-2</v>
      </c>
      <c r="N17" s="90">
        <v>2.6890909830525893E-3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2.5372410604539968E-3</v>
      </c>
      <c r="N18" s="90">
        <v>6.4229880168453562E-4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3.9299044869698574E-3</v>
      </c>
      <c r="N19" s="90">
        <v>9.9484947727582532E-4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2164</v>
      </c>
      <c r="J20" s="57">
        <v>6955</v>
      </c>
      <c r="L20" s="90">
        <v>0.31114306254493168</v>
      </c>
      <c r="M20" s="90">
        <v>6.1006551720249437E-3</v>
      </c>
      <c r="N20" s="90">
        <v>1.5443717853837057E-3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2.366400162383428E-2</v>
      </c>
      <c r="N21" s="90">
        <v>5.9905068237111024E-3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18317</v>
      </c>
      <c r="H22" s="19" t="s">
        <v>74</v>
      </c>
      <c r="I22" s="18">
        <v>8518</v>
      </c>
      <c r="J22" s="57">
        <v>26835</v>
      </c>
      <c r="L22" s="90">
        <v>0.31742127818147942</v>
      </c>
      <c r="M22" s="90">
        <v>2.4013577058830164E-2</v>
      </c>
      <c r="N22" s="90">
        <v>6.0790013252765276E-3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14399</v>
      </c>
      <c r="H23" s="19" t="s">
        <v>78</v>
      </c>
      <c r="I23" s="18">
        <v>6200</v>
      </c>
      <c r="J23" s="57">
        <v>20599</v>
      </c>
      <c r="L23" s="90">
        <v>0.30098548473226855</v>
      </c>
      <c r="M23" s="90">
        <v>1.7478771749794203E-2</v>
      </c>
      <c r="N23" s="90">
        <v>4.4247250782712454E-3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2.0306385953833488E-2</v>
      </c>
      <c r="N24" s="90">
        <v>5.1405314094819E-3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5.6383134676755487E-4</v>
      </c>
      <c r="N25" s="90">
        <v>1.4273306704100792E-4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5.6383134676755487E-4</v>
      </c>
      <c r="N26" s="90">
        <v>1.4273306704100792E-4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2.8191567338377746E-3</v>
      </c>
      <c r="N27" s="90">
        <v>7.1366533520503966E-4</v>
      </c>
    </row>
    <row r="28" spans="1:14" ht="24.95" customHeight="1" x14ac:dyDescent="0.2">
      <c r="A28" s="224" t="s">
        <v>21</v>
      </c>
      <c r="B28" s="210">
        <v>52706</v>
      </c>
      <c r="C28" s="171">
        <v>11199</v>
      </c>
      <c r="D28" s="211">
        <v>63905</v>
      </c>
      <c r="E28" s="10"/>
      <c r="F28" s="17" t="s">
        <v>87</v>
      </c>
      <c r="G28" s="33">
        <v>37235</v>
      </c>
      <c r="H28" s="19" t="s">
        <v>88</v>
      </c>
      <c r="I28" s="18">
        <v>19379</v>
      </c>
      <c r="J28" s="212">
        <v>66005</v>
      </c>
      <c r="L28" s="215">
        <v>0.32679342474054995</v>
      </c>
      <c r="M28" s="215">
        <v>6.0809210748880793E-2</v>
      </c>
      <c r="N28" s="215">
        <v>1.5393761280372705E-2</v>
      </c>
    </row>
    <row r="29" spans="1:14" ht="24.95" customHeight="1" x14ac:dyDescent="0.2">
      <c r="A29" s="224"/>
      <c r="B29" s="210"/>
      <c r="C29" s="171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4.95" customHeight="1" x14ac:dyDescent="0.2">
      <c r="A30" s="224"/>
      <c r="B30" s="210"/>
      <c r="C30" s="171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4.95" customHeight="1" x14ac:dyDescent="0.2">
      <c r="A31" s="224"/>
      <c r="B31" s="210"/>
      <c r="C31" s="171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664</v>
      </c>
      <c r="H32" s="19" t="s">
        <v>96</v>
      </c>
      <c r="I32" s="18">
        <v>2791</v>
      </c>
      <c r="J32" s="57">
        <v>3455</v>
      </c>
      <c r="L32" s="90">
        <v>0.80781476121562956</v>
      </c>
      <c r="M32" s="90">
        <v>7.8682664441412278E-3</v>
      </c>
      <c r="N32" s="90">
        <v>1.9918399505572657E-3</v>
      </c>
    </row>
    <row r="33" spans="1:14" ht="24.95" customHeight="1" x14ac:dyDescent="0.2">
      <c r="A33" s="224" t="s">
        <v>23</v>
      </c>
      <c r="B33" s="210">
        <v>6137</v>
      </c>
      <c r="C33" s="171">
        <v>2838</v>
      </c>
      <c r="D33" s="211">
        <v>8975</v>
      </c>
      <c r="E33" s="10"/>
      <c r="F33" s="17" t="s">
        <v>92</v>
      </c>
      <c r="G33" s="33">
        <v>5140</v>
      </c>
      <c r="H33" s="19" t="s">
        <v>93</v>
      </c>
      <c r="I33" s="18">
        <v>3982</v>
      </c>
      <c r="J33" s="212">
        <v>10522</v>
      </c>
      <c r="L33" s="215">
        <v>0.39745295571184186</v>
      </c>
      <c r="M33" s="215">
        <v>1.1789713460909573E-2</v>
      </c>
      <c r="N33" s="215">
        <v>2.9845484318274757E-3</v>
      </c>
    </row>
    <row r="34" spans="1:14" ht="24.95" customHeight="1" x14ac:dyDescent="0.2">
      <c r="A34" s="224"/>
      <c r="B34" s="210"/>
      <c r="C34" s="171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7261</v>
      </c>
      <c r="H35" s="19" t="s">
        <v>91</v>
      </c>
      <c r="I35" s="18">
        <v>2391</v>
      </c>
      <c r="J35" s="57">
        <v>9652</v>
      </c>
      <c r="L35" s="90">
        <v>0.24772067965188563</v>
      </c>
      <c r="M35" s="90">
        <v>6.7406037506061185E-3</v>
      </c>
      <c r="N35" s="90">
        <v>1.7063738164752498E-3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4.5021933039389259E-3</v>
      </c>
      <c r="N36" s="90">
        <v>1.1397235403224483E-3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4.3417832857835563E-2</v>
      </c>
      <c r="N37" s="90">
        <v>1.0991159827492816E-2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1.2376098061547829E-3</v>
      </c>
      <c r="N38" s="90">
        <v>3.132990821550124E-4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9.3567811996075733E-3</v>
      </c>
      <c r="N39" s="90">
        <v>2.3686552475455265E-3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39790</v>
      </c>
      <c r="H41" s="19" t="s">
        <v>112</v>
      </c>
      <c r="I41" s="18">
        <v>12000</v>
      </c>
      <c r="J41" s="57">
        <v>51790</v>
      </c>
      <c r="L41" s="90">
        <v>0.2317049623479436</v>
      </c>
      <c r="M41" s="90">
        <v>3.3829880806053293E-2</v>
      </c>
      <c r="N41" s="90">
        <v>8.5639840224604746E-3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0.21174122396508757</v>
      </c>
      <c r="N42" s="90">
        <v>5.3601975996580113E-2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1046501</v>
      </c>
      <c r="H44" s="21" t="s">
        <v>117</v>
      </c>
      <c r="I44" s="9">
        <v>354716</v>
      </c>
      <c r="J44" s="9">
        <v>1401217</v>
      </c>
      <c r="L44" s="91">
        <v>0.25314851304259084</v>
      </c>
      <c r="M44" s="91">
        <v>1</v>
      </c>
      <c r="N44" s="91">
        <v>0.25314851304259084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27297</v>
      </c>
      <c r="H48" s="20"/>
      <c r="I48" s="8">
        <v>0</v>
      </c>
      <c r="J48" s="57">
        <v>27297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140114</v>
      </c>
      <c r="H50" s="48" t="s">
        <v>114</v>
      </c>
      <c r="I50" s="9">
        <v>48680</v>
      </c>
      <c r="J50" s="9">
        <v>188794</v>
      </c>
    </row>
    <row r="51" spans="1:14" ht="20.100000000000001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2025-06-27T16:00:51Z</cp:lastPrinted>
  <dcterms:created xsi:type="dcterms:W3CDTF">2015-06-05T18:19:34Z</dcterms:created>
  <dcterms:modified xsi:type="dcterms:W3CDTF">2025-08-20T17:41:58Z</dcterms:modified>
</cp:coreProperties>
</file>